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 villar\2017\CUMPLIMIENTO\OCTUBRE\publicar\"/>
    </mc:Choice>
  </mc:AlternateContent>
  <bookViews>
    <workbookView xWindow="0" yWindow="0" windowWidth="28800" windowHeight="12210" xr2:uid="{DA88BB30-B2E9-4A4A-874B-F61E347957C7}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D69" i="1"/>
  <c r="C69" i="1"/>
  <c r="E68" i="1"/>
  <c r="D68" i="1"/>
  <c r="C68" i="1"/>
  <c r="E51" i="1" l="1"/>
  <c r="D51" i="1"/>
  <c r="C51" i="1"/>
  <c r="E50" i="1"/>
  <c r="D50" i="1"/>
  <c r="C50" i="1"/>
  <c r="E35" i="1" l="1"/>
  <c r="D35" i="1"/>
  <c r="C35" i="1"/>
  <c r="E34" i="1"/>
  <c r="D34" i="1"/>
  <c r="C34" i="1"/>
  <c r="E19" i="1" l="1"/>
  <c r="D19" i="1"/>
  <c r="C19" i="1"/>
  <c r="E18" i="1"/>
  <c r="D18" i="1"/>
  <c r="C18" i="1"/>
  <c r="D86" i="1" l="1"/>
  <c r="C86" i="1"/>
  <c r="D85" i="1"/>
  <c r="C85" i="1"/>
  <c r="D119" i="1" l="1"/>
  <c r="C119" i="1"/>
  <c r="D118" i="1"/>
  <c r="C118" i="1"/>
  <c r="D103" i="1" l="1"/>
  <c r="C103" i="1"/>
  <c r="D102" i="1"/>
  <c r="C102" i="1"/>
</calcChain>
</file>

<file path=xl/sharedStrings.xml><?xml version="1.0" encoding="utf-8"?>
<sst xmlns="http://schemas.openxmlformats.org/spreadsheetml/2006/main" count="128" uniqueCount="26">
  <si>
    <t>Etiquetas de fila</t>
  </si>
  <si>
    <t>NACIONAL</t>
  </si>
  <si>
    <t>Total general</t>
  </si>
  <si>
    <t>Adelantado</t>
  </si>
  <si>
    <t>EXTERNO</t>
  </si>
  <si>
    <t>INTERNO</t>
  </si>
  <si>
    <t>Demorado</t>
  </si>
  <si>
    <t>Cumplimiento Itinerario</t>
  </si>
  <si>
    <t>Cumplimiento Servicio</t>
  </si>
  <si>
    <t>Externo</t>
  </si>
  <si>
    <t>Cancelado</t>
  </si>
  <si>
    <t>Cumplido</t>
  </si>
  <si>
    <t>AVIANCA</t>
  </si>
  <si>
    <t>SATENA</t>
  </si>
  <si>
    <t>VIVA COLOMBIA</t>
  </si>
  <si>
    <t>EASYFLY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</si>
  <si>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</si>
  <si>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</si>
  <si>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LATAM COLOMBIA</t>
  </si>
  <si>
    <t>COPA COLOMBIA</t>
  </si>
  <si>
    <t>CUMPLIMIENTO AEROCOMERCIAL POR CAUSAS
OCTUBRE 2017</t>
  </si>
  <si>
    <t>Interno</t>
  </si>
  <si>
    <t>No especifico</t>
  </si>
  <si>
    <t>ADA</t>
  </si>
  <si>
    <t>INTERNACIONAL</t>
  </si>
  <si>
    <t>Penalizado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</si>
</sst>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Khmer UI"/>
      <family val="2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2" fillId="3" borderId="7" xfId="0" applyFont="1" applyFill="1" applyBorder="1" applyAlignment="1">
      <alignment horizontal="left" indent="1"/>
    </xf>
    <xf numFmtId="0" fontId="0" fillId="0" borderId="7" xfId="0" applyBorder="1" applyAlignment="1">
      <alignment horizontal="left" indent="2"/>
    </xf>
    <xf numFmtId="0" fontId="0" fillId="0" borderId="9" xfId="0" applyBorder="1" applyAlignment="1">
      <alignment horizontal="left" indent="2"/>
    </xf>
    <xf numFmtId="10" fontId="3" fillId="0" borderId="12" xfId="1" applyNumberFormat="1" applyFont="1" applyBorder="1" applyAlignment="1"/>
    <xf numFmtId="10" fontId="0" fillId="0" borderId="13" xfId="1" applyNumberFormat="1" applyFont="1" applyBorder="1"/>
    <xf numFmtId="10" fontId="3" fillId="0" borderId="15" xfId="1" applyNumberFormat="1" applyFont="1" applyBorder="1" applyAlignment="1"/>
    <xf numFmtId="10" fontId="0" fillId="0" borderId="10" xfId="1" applyNumberFormat="1" applyFont="1" applyBorder="1"/>
    <xf numFmtId="10" fontId="0" fillId="0" borderId="0" xfId="1" applyNumberFormat="1" applyFont="1" applyBorder="1"/>
    <xf numFmtId="0" fontId="2" fillId="2" borderId="16" xfId="0" applyFont="1" applyFill="1" applyBorder="1"/>
    <xf numFmtId="0" fontId="2" fillId="2" borderId="14" xfId="0" applyFont="1" applyFill="1" applyBorder="1"/>
    <xf numFmtId="0" fontId="2" fillId="0" borderId="7" xfId="0" applyFont="1" applyBorder="1" applyAlignment="1">
      <alignment horizontal="left"/>
    </xf>
    <xf numFmtId="10" fontId="0" fillId="0" borderId="0" xfId="1" applyNumberFormat="1" applyFont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vertical="center" readingOrder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3" borderId="0" xfId="0" applyNumberFormat="1" applyFont="1" applyFill="1" applyBorder="1"/>
    <xf numFmtId="0" fontId="2" fillId="3" borderId="8" xfId="0" applyNumberFormat="1" applyFont="1" applyFill="1" applyBorder="1"/>
    <xf numFmtId="0" fontId="0" fillId="0" borderId="0" xfId="0" applyNumberFormat="1" applyBorder="1"/>
    <xf numFmtId="0" fontId="0" fillId="0" borderId="8" xfId="0" applyNumberFormat="1" applyBorder="1"/>
    <xf numFmtId="10" fontId="0" fillId="4" borderId="14" xfId="1" applyNumberFormat="1" applyFont="1" applyFill="1" applyBorder="1"/>
    <xf numFmtId="10" fontId="0" fillId="4" borderId="11" xfId="1" applyNumberFormat="1" applyFont="1" applyFill="1" applyBorder="1"/>
    <xf numFmtId="0" fontId="0" fillId="0" borderId="10" xfId="0" applyNumberFormat="1" applyBorder="1"/>
    <xf numFmtId="0" fontId="0" fillId="0" borderId="11" xfId="0" applyNumberFormat="1" applyBorder="1"/>
    <xf numFmtId="10" fontId="3" fillId="0" borderId="0" xfId="1" applyNumberFormat="1" applyFont="1" applyBorder="1" applyAlignment="1"/>
    <xf numFmtId="10" fontId="3" fillId="0" borderId="7" xfId="1" applyNumberFormat="1" applyFont="1" applyBorder="1" applyAlignment="1"/>
    <xf numFmtId="0" fontId="3" fillId="0" borderId="16" xfId="0" applyFont="1" applyBorder="1" applyAlignment="1"/>
    <xf numFmtId="0" fontId="3" fillId="0" borderId="9" xfId="0" applyFont="1" applyBorder="1" applyAlignment="1"/>
    <xf numFmtId="0" fontId="0" fillId="0" borderId="0" xfId="0" applyBorder="1"/>
    <xf numFmtId="0" fontId="2" fillId="0" borderId="0" xfId="0" applyNumberFormat="1" applyFont="1" applyBorder="1"/>
    <xf numFmtId="0" fontId="2" fillId="0" borderId="8" xfId="0" applyNumberFormat="1" applyFont="1" applyBorder="1"/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7B79-9E07-47A8-9E2B-3D5FB3E143BF}">
  <dimension ref="B1:K119"/>
  <sheetViews>
    <sheetView tabSelected="1" workbookViewId="0">
      <selection activeCell="G16" sqref="G16"/>
    </sheetView>
  </sheetViews>
  <sheetFormatPr baseColWidth="10" defaultRowHeight="15" x14ac:dyDescent="0.25"/>
  <cols>
    <col min="1" max="1" width="3.5703125" customWidth="1"/>
    <col min="2" max="2" width="24.7109375" customWidth="1"/>
    <col min="3" max="3" width="15.5703125" bestFit="1" customWidth="1"/>
    <col min="4" max="5" width="12.5703125" bestFit="1" customWidth="1"/>
    <col min="8" max="8" width="11.140625" customWidth="1"/>
  </cols>
  <sheetData>
    <row r="1" spans="2:8" ht="20.25" customHeight="1" thickBot="1" x14ac:dyDescent="0.3"/>
    <row r="2" spans="2:8" ht="46.5" customHeight="1" thickBot="1" x14ac:dyDescent="0.3">
      <c r="B2" s="37" t="s">
        <v>20</v>
      </c>
      <c r="C2" s="38"/>
      <c r="D2" s="38"/>
      <c r="E2" s="38"/>
      <c r="F2" s="38"/>
      <c r="G2" s="39"/>
      <c r="H2" s="17"/>
    </row>
    <row r="3" spans="2:8" x14ac:dyDescent="0.25">
      <c r="B3" s="18"/>
      <c r="C3" s="18"/>
      <c r="D3" s="18"/>
      <c r="E3" s="18"/>
      <c r="F3" s="18"/>
      <c r="G3" s="17"/>
      <c r="H3" s="17"/>
    </row>
    <row r="4" spans="2:8" x14ac:dyDescent="0.25">
      <c r="B4" s="19" t="s">
        <v>16</v>
      </c>
      <c r="C4" s="19"/>
      <c r="D4" s="19"/>
      <c r="E4" s="19"/>
      <c r="F4" s="19"/>
      <c r="G4" s="19"/>
      <c r="H4" s="19"/>
    </row>
    <row r="5" spans="2:8" x14ac:dyDescent="0.25">
      <c r="B5" s="19" t="s">
        <v>17</v>
      </c>
      <c r="C5" s="19"/>
      <c r="D5" s="19"/>
      <c r="E5" s="19"/>
      <c r="F5" s="19"/>
      <c r="G5" s="17"/>
      <c r="H5" s="17"/>
    </row>
    <row r="6" spans="2:8" ht="15.75" thickBot="1" x14ac:dyDescent="0.3">
      <c r="B6" s="19"/>
      <c r="C6" s="19"/>
      <c r="D6" s="19"/>
      <c r="E6" s="19"/>
      <c r="F6" s="19"/>
      <c r="G6" s="17"/>
      <c r="H6" s="17"/>
    </row>
    <row r="7" spans="2:8" x14ac:dyDescent="0.25">
      <c r="B7" s="1" t="s">
        <v>0</v>
      </c>
      <c r="C7" s="2" t="s">
        <v>24</v>
      </c>
      <c r="D7" s="2" t="s">
        <v>1</v>
      </c>
      <c r="E7" s="3" t="s">
        <v>2</v>
      </c>
      <c r="F7" s="19"/>
      <c r="G7" s="17"/>
      <c r="H7" s="17"/>
    </row>
    <row r="8" spans="2:8" x14ac:dyDescent="0.25">
      <c r="B8" s="4" t="s">
        <v>19</v>
      </c>
      <c r="C8" s="20">
        <v>809</v>
      </c>
      <c r="D8" s="20">
        <v>305</v>
      </c>
      <c r="E8" s="21">
        <v>1114</v>
      </c>
    </row>
    <row r="9" spans="2:8" x14ac:dyDescent="0.25">
      <c r="B9" s="5" t="s">
        <v>3</v>
      </c>
      <c r="C9" s="22">
        <v>25</v>
      </c>
      <c r="D9" s="22">
        <v>2</v>
      </c>
      <c r="E9" s="23">
        <v>27</v>
      </c>
    </row>
    <row r="10" spans="2:8" x14ac:dyDescent="0.25">
      <c r="B10" s="6" t="s">
        <v>4</v>
      </c>
      <c r="C10" s="24">
        <v>1</v>
      </c>
      <c r="D10" s="24">
        <v>1</v>
      </c>
      <c r="E10" s="25">
        <v>2</v>
      </c>
    </row>
    <row r="11" spans="2:8" x14ac:dyDescent="0.25">
      <c r="B11" s="6" t="s">
        <v>5</v>
      </c>
      <c r="C11" s="24">
        <v>3</v>
      </c>
      <c r="D11" s="24"/>
      <c r="E11" s="25">
        <v>3</v>
      </c>
    </row>
    <row r="12" spans="2:8" x14ac:dyDescent="0.25">
      <c r="B12" s="6" t="s">
        <v>22</v>
      </c>
      <c r="C12" s="24">
        <v>21</v>
      </c>
      <c r="D12" s="24">
        <v>1</v>
      </c>
      <c r="E12" s="25">
        <v>22</v>
      </c>
    </row>
    <row r="13" spans="2:8" x14ac:dyDescent="0.25">
      <c r="B13" s="5" t="s">
        <v>11</v>
      </c>
      <c r="C13" s="22">
        <v>726</v>
      </c>
      <c r="D13" s="22">
        <v>258</v>
      </c>
      <c r="E13" s="23">
        <v>984</v>
      </c>
    </row>
    <row r="14" spans="2:8" x14ac:dyDescent="0.25">
      <c r="B14" s="5" t="s">
        <v>6</v>
      </c>
      <c r="C14" s="22">
        <v>58</v>
      </c>
      <c r="D14" s="22">
        <v>45</v>
      </c>
      <c r="E14" s="23">
        <v>103</v>
      </c>
    </row>
    <row r="15" spans="2:8" x14ac:dyDescent="0.25">
      <c r="B15" s="6" t="s">
        <v>4</v>
      </c>
      <c r="C15" s="24">
        <v>32</v>
      </c>
      <c r="D15" s="24">
        <v>35</v>
      </c>
      <c r="E15" s="25">
        <v>67</v>
      </c>
    </row>
    <row r="16" spans="2:8" x14ac:dyDescent="0.25">
      <c r="B16" s="6" t="s">
        <v>5</v>
      </c>
      <c r="C16" s="24">
        <v>24</v>
      </c>
      <c r="D16" s="24">
        <v>10</v>
      </c>
      <c r="E16" s="25">
        <v>34</v>
      </c>
    </row>
    <row r="17" spans="2:11" ht="15.75" thickBot="1" x14ac:dyDescent="0.3">
      <c r="B17" s="7" t="s">
        <v>22</v>
      </c>
      <c r="C17" s="28">
        <v>2</v>
      </c>
      <c r="D17" s="28"/>
      <c r="E17" s="29">
        <v>2</v>
      </c>
      <c r="F17" s="16"/>
      <c r="G17" s="16"/>
      <c r="H17" s="16"/>
      <c r="I17" s="16"/>
      <c r="J17" s="16"/>
      <c r="K17" s="16"/>
    </row>
    <row r="18" spans="2:11" ht="15.75" x14ac:dyDescent="0.3">
      <c r="B18" s="8" t="s">
        <v>7</v>
      </c>
      <c r="C18" s="9">
        <f>+C13/C8</f>
        <v>0.89740420271940669</v>
      </c>
      <c r="D18" s="9">
        <f t="shared" ref="D18:E18" si="0">+D13/D8</f>
        <v>0.84590163934426232</v>
      </c>
      <c r="E18" s="26">
        <f t="shared" si="0"/>
        <v>0.88330341113105926</v>
      </c>
      <c r="F18" s="16"/>
      <c r="G18" s="16"/>
      <c r="H18" s="16"/>
      <c r="I18" s="16"/>
      <c r="J18" s="16"/>
      <c r="K18" s="16"/>
    </row>
    <row r="19" spans="2:11" ht="16.5" thickBot="1" x14ac:dyDescent="0.35">
      <c r="B19" s="10" t="s">
        <v>8</v>
      </c>
      <c r="C19" s="11">
        <f>+C13/(C8-C10-C15)</f>
        <v>0.93556701030927836</v>
      </c>
      <c r="D19" s="11">
        <f t="shared" ref="D19" si="1">+D13/(D8-D10-D15)</f>
        <v>0.95910780669144979</v>
      </c>
      <c r="E19" s="27">
        <f>+E13/(E8-E10-E15)</f>
        <v>0.94162679425837326</v>
      </c>
    </row>
    <row r="20" spans="2:11" ht="16.5" thickBot="1" x14ac:dyDescent="0.35">
      <c r="B20" s="31"/>
      <c r="C20" s="12"/>
    </row>
    <row r="21" spans="2:11" x14ac:dyDescent="0.25">
      <c r="B21" s="1" t="s">
        <v>0</v>
      </c>
      <c r="C21" s="2" t="s">
        <v>24</v>
      </c>
      <c r="D21" s="2" t="s">
        <v>1</v>
      </c>
      <c r="E21" s="3" t="s">
        <v>2</v>
      </c>
    </row>
    <row r="22" spans="2:11" x14ac:dyDescent="0.25">
      <c r="B22" s="4" t="s">
        <v>12</v>
      </c>
      <c r="C22" s="20">
        <v>1668</v>
      </c>
      <c r="D22" s="20">
        <v>13081</v>
      </c>
      <c r="E22" s="21">
        <v>14749</v>
      </c>
    </row>
    <row r="23" spans="2:11" x14ac:dyDescent="0.25">
      <c r="B23" s="5" t="s">
        <v>3</v>
      </c>
      <c r="C23" s="22">
        <v>32</v>
      </c>
      <c r="D23" s="22">
        <v>14</v>
      </c>
      <c r="E23" s="23">
        <v>46</v>
      </c>
    </row>
    <row r="24" spans="2:11" x14ac:dyDescent="0.25">
      <c r="B24" s="6" t="s">
        <v>4</v>
      </c>
      <c r="C24" s="24">
        <v>25</v>
      </c>
      <c r="D24" s="24">
        <v>1</v>
      </c>
      <c r="E24" s="25">
        <v>26</v>
      </c>
    </row>
    <row r="25" spans="2:11" x14ac:dyDescent="0.25">
      <c r="B25" s="6" t="s">
        <v>5</v>
      </c>
      <c r="C25" s="24">
        <v>7</v>
      </c>
      <c r="D25" s="24">
        <v>13</v>
      </c>
      <c r="E25" s="25">
        <v>20</v>
      </c>
    </row>
    <row r="26" spans="2:11" x14ac:dyDescent="0.25">
      <c r="B26" s="5" t="s">
        <v>10</v>
      </c>
      <c r="C26" s="22">
        <v>737</v>
      </c>
      <c r="D26" s="22">
        <v>8103</v>
      </c>
      <c r="E26" s="23">
        <v>8840</v>
      </c>
    </row>
    <row r="27" spans="2:11" x14ac:dyDescent="0.25">
      <c r="B27" s="6" t="s">
        <v>4</v>
      </c>
      <c r="C27" s="24">
        <v>643</v>
      </c>
      <c r="D27" s="24">
        <v>8098</v>
      </c>
      <c r="E27" s="25">
        <v>8741</v>
      </c>
    </row>
    <row r="28" spans="2:11" x14ac:dyDescent="0.25">
      <c r="B28" s="6" t="s">
        <v>5</v>
      </c>
      <c r="C28" s="24">
        <v>46</v>
      </c>
      <c r="D28" s="24">
        <v>5</v>
      </c>
      <c r="E28" s="25">
        <v>51</v>
      </c>
    </row>
    <row r="29" spans="2:11" x14ac:dyDescent="0.25">
      <c r="B29" s="6" t="s">
        <v>22</v>
      </c>
      <c r="C29" s="24">
        <v>48</v>
      </c>
      <c r="D29" s="24"/>
      <c r="E29" s="25">
        <v>48</v>
      </c>
    </row>
    <row r="30" spans="2:11" x14ac:dyDescent="0.25">
      <c r="B30" s="5" t="s">
        <v>11</v>
      </c>
      <c r="C30" s="22">
        <v>488</v>
      </c>
      <c r="D30" s="22">
        <v>3126</v>
      </c>
      <c r="E30" s="23">
        <v>3614</v>
      </c>
    </row>
    <row r="31" spans="2:11" x14ac:dyDescent="0.25">
      <c r="B31" s="5" t="s">
        <v>6</v>
      </c>
      <c r="C31" s="22">
        <v>411</v>
      </c>
      <c r="D31" s="22">
        <v>1838</v>
      </c>
      <c r="E31" s="23">
        <v>2249</v>
      </c>
    </row>
    <row r="32" spans="2:11" x14ac:dyDescent="0.25">
      <c r="B32" s="6" t="s">
        <v>4</v>
      </c>
      <c r="C32" s="24">
        <v>305</v>
      </c>
      <c r="D32" s="24">
        <v>1405</v>
      </c>
      <c r="E32" s="25">
        <v>1710</v>
      </c>
    </row>
    <row r="33" spans="2:5" ht="15.75" thickBot="1" x14ac:dyDescent="0.3">
      <c r="B33" s="6" t="s">
        <v>5</v>
      </c>
      <c r="C33" s="24">
        <v>106</v>
      </c>
      <c r="D33" s="24">
        <v>433</v>
      </c>
      <c r="E33" s="25">
        <v>539</v>
      </c>
    </row>
    <row r="34" spans="2:5" ht="15.75" x14ac:dyDescent="0.3">
      <c r="B34" s="8" t="s">
        <v>7</v>
      </c>
      <c r="C34" s="9">
        <f>+C30/C22</f>
        <v>0.29256594724220625</v>
      </c>
      <c r="D34" s="9">
        <f t="shared" ref="D34:E34" si="2">+D30/D22</f>
        <v>0.23897255561501415</v>
      </c>
      <c r="E34" s="26">
        <f t="shared" si="2"/>
        <v>0.24503356159739642</v>
      </c>
    </row>
    <row r="35" spans="2:5" ht="16.5" thickBot="1" x14ac:dyDescent="0.35">
      <c r="B35" s="10" t="s">
        <v>8</v>
      </c>
      <c r="C35" s="11">
        <f>+C30/(C22-C24-C27-C32)</f>
        <v>0.702158273381295</v>
      </c>
      <c r="D35" s="11">
        <f t="shared" ref="D35:E35" si="3">+D30/(D22-D24-D27-D32)</f>
        <v>0.87391668996365668</v>
      </c>
      <c r="E35" s="27">
        <f t="shared" si="3"/>
        <v>0.84597378277153557</v>
      </c>
    </row>
    <row r="36" spans="2:5" ht="15.75" thickBot="1" x14ac:dyDescent="0.3">
      <c r="B36" s="19"/>
      <c r="C36" s="19"/>
      <c r="D36" s="19"/>
      <c r="E36" s="19"/>
    </row>
    <row r="37" spans="2:5" x14ac:dyDescent="0.25">
      <c r="B37" s="1" t="s">
        <v>0</v>
      </c>
      <c r="C37" s="2" t="s">
        <v>24</v>
      </c>
      <c r="D37" s="2" t="s">
        <v>1</v>
      </c>
      <c r="E37" s="3" t="s">
        <v>2</v>
      </c>
    </row>
    <row r="38" spans="2:5" x14ac:dyDescent="0.25">
      <c r="B38" s="4" t="s">
        <v>18</v>
      </c>
      <c r="C38" s="20">
        <v>55</v>
      </c>
      <c r="D38" s="20">
        <v>3631</v>
      </c>
      <c r="E38" s="21">
        <v>3686</v>
      </c>
    </row>
    <row r="39" spans="2:5" x14ac:dyDescent="0.25">
      <c r="B39" s="5" t="s">
        <v>3</v>
      </c>
      <c r="C39" s="22">
        <v>1</v>
      </c>
      <c r="D39" s="22">
        <v>19</v>
      </c>
      <c r="E39" s="23">
        <v>20</v>
      </c>
    </row>
    <row r="40" spans="2:5" x14ac:dyDescent="0.25">
      <c r="B40" s="6" t="s">
        <v>4</v>
      </c>
      <c r="C40" s="24">
        <v>1</v>
      </c>
      <c r="D40" s="24">
        <v>17</v>
      </c>
      <c r="E40" s="25">
        <v>18</v>
      </c>
    </row>
    <row r="41" spans="2:5" x14ac:dyDescent="0.25">
      <c r="B41" s="6" t="s">
        <v>5</v>
      </c>
      <c r="C41" s="24"/>
      <c r="D41" s="24">
        <v>2</v>
      </c>
      <c r="E41" s="25">
        <v>2</v>
      </c>
    </row>
    <row r="42" spans="2:5" x14ac:dyDescent="0.25">
      <c r="B42" s="5" t="s">
        <v>10</v>
      </c>
      <c r="C42" s="22">
        <v>16</v>
      </c>
      <c r="D42" s="22">
        <v>152</v>
      </c>
      <c r="E42" s="23">
        <v>168</v>
      </c>
    </row>
    <row r="43" spans="2:5" x14ac:dyDescent="0.25">
      <c r="B43" s="6" t="s">
        <v>4</v>
      </c>
      <c r="C43" s="24"/>
      <c r="D43" s="24">
        <v>2</v>
      </c>
      <c r="E43" s="25">
        <v>2</v>
      </c>
    </row>
    <row r="44" spans="2:5" x14ac:dyDescent="0.25">
      <c r="B44" s="6" t="s">
        <v>5</v>
      </c>
      <c r="C44" s="24">
        <v>15</v>
      </c>
      <c r="D44" s="24">
        <v>134</v>
      </c>
      <c r="E44" s="25">
        <v>149</v>
      </c>
    </row>
    <row r="45" spans="2:5" x14ac:dyDescent="0.25">
      <c r="B45" s="6" t="s">
        <v>22</v>
      </c>
      <c r="C45" s="24">
        <v>1</v>
      </c>
      <c r="D45" s="24">
        <v>16</v>
      </c>
      <c r="E45" s="25">
        <v>17</v>
      </c>
    </row>
    <row r="46" spans="2:5" x14ac:dyDescent="0.25">
      <c r="B46" s="5" t="s">
        <v>11</v>
      </c>
      <c r="C46" s="22">
        <v>33</v>
      </c>
      <c r="D46" s="22">
        <v>2494</v>
      </c>
      <c r="E46" s="23">
        <v>2527</v>
      </c>
    </row>
    <row r="47" spans="2:5" x14ac:dyDescent="0.25">
      <c r="B47" s="5" t="s">
        <v>6</v>
      </c>
      <c r="C47" s="22">
        <v>5</v>
      </c>
      <c r="D47" s="22">
        <v>966</v>
      </c>
      <c r="E47" s="23">
        <v>971</v>
      </c>
    </row>
    <row r="48" spans="2:5" x14ac:dyDescent="0.25">
      <c r="B48" s="6" t="s">
        <v>4</v>
      </c>
      <c r="C48" s="24">
        <v>1</v>
      </c>
      <c r="D48" s="24">
        <v>572</v>
      </c>
      <c r="E48" s="25">
        <v>573</v>
      </c>
    </row>
    <row r="49" spans="2:6" ht="15.75" thickBot="1" x14ac:dyDescent="0.3">
      <c r="B49" s="6" t="s">
        <v>5</v>
      </c>
      <c r="C49" s="24">
        <v>4</v>
      </c>
      <c r="D49" s="24">
        <v>394</v>
      </c>
      <c r="E49" s="25">
        <v>398</v>
      </c>
    </row>
    <row r="50" spans="2:6" ht="15.75" x14ac:dyDescent="0.3">
      <c r="B50" s="8" t="s">
        <v>7</v>
      </c>
      <c r="C50" s="9">
        <f>+C46/C38</f>
        <v>0.6</v>
      </c>
      <c r="D50" s="9">
        <f t="shared" ref="D50:E50" si="4">+D46/D38</f>
        <v>0.68686312310658226</v>
      </c>
      <c r="E50" s="26">
        <f t="shared" si="4"/>
        <v>0.68556701030927836</v>
      </c>
    </row>
    <row r="51" spans="2:6" ht="16.5" thickBot="1" x14ac:dyDescent="0.35">
      <c r="B51" s="10" t="s">
        <v>8</v>
      </c>
      <c r="C51" s="11">
        <f>+C46/(C38-C48-C43-C40)</f>
        <v>0.62264150943396224</v>
      </c>
      <c r="D51" s="11">
        <f t="shared" ref="D51" si="5">+D46/(D38-D48-D43-D40)</f>
        <v>0.82039473684210529</v>
      </c>
      <c r="E51" s="27">
        <f>+E46/(E38-E48-E43-E40)</f>
        <v>0.81700614290333007</v>
      </c>
    </row>
    <row r="52" spans="2:6" ht="16.5" thickBot="1" x14ac:dyDescent="0.35">
      <c r="B52" s="30"/>
      <c r="C52" s="12"/>
    </row>
    <row r="53" spans="2:6" x14ac:dyDescent="0.25">
      <c r="B53" s="13" t="s">
        <v>0</v>
      </c>
      <c r="C53" s="2" t="s">
        <v>24</v>
      </c>
      <c r="D53" s="2" t="s">
        <v>1</v>
      </c>
      <c r="E53" s="14" t="s">
        <v>2</v>
      </c>
      <c r="F53" s="34"/>
    </row>
    <row r="54" spans="2:6" x14ac:dyDescent="0.25">
      <c r="B54" s="15" t="s">
        <v>14</v>
      </c>
      <c r="C54" s="35">
        <v>1616</v>
      </c>
      <c r="D54" s="35">
        <v>84</v>
      </c>
      <c r="E54" s="36">
        <v>1700</v>
      </c>
      <c r="F54" s="34"/>
    </row>
    <row r="55" spans="2:6" x14ac:dyDescent="0.25">
      <c r="B55" s="5" t="s">
        <v>3</v>
      </c>
      <c r="C55" s="22">
        <v>21</v>
      </c>
      <c r="D55" s="22">
        <v>7</v>
      </c>
      <c r="E55" s="23">
        <v>28</v>
      </c>
    </row>
    <row r="56" spans="2:6" x14ac:dyDescent="0.25">
      <c r="B56" s="6" t="s">
        <v>4</v>
      </c>
      <c r="C56" s="24">
        <v>7</v>
      </c>
      <c r="D56" s="24">
        <v>2</v>
      </c>
      <c r="E56" s="25">
        <v>9</v>
      </c>
    </row>
    <row r="57" spans="2:6" x14ac:dyDescent="0.25">
      <c r="B57" s="6" t="s">
        <v>5</v>
      </c>
      <c r="C57" s="24">
        <v>1</v>
      </c>
      <c r="D57" s="24">
        <v>1</v>
      </c>
      <c r="E57" s="25">
        <v>2</v>
      </c>
    </row>
    <row r="58" spans="2:6" x14ac:dyDescent="0.25">
      <c r="B58" s="6" t="s">
        <v>22</v>
      </c>
      <c r="C58" s="24">
        <v>13</v>
      </c>
      <c r="D58" s="24">
        <v>4</v>
      </c>
      <c r="E58" s="25">
        <v>17</v>
      </c>
    </row>
    <row r="59" spans="2:6" x14ac:dyDescent="0.25">
      <c r="B59" s="5" t="s">
        <v>10</v>
      </c>
      <c r="C59" s="22">
        <v>24</v>
      </c>
      <c r="D59" s="22"/>
      <c r="E59" s="23">
        <v>24</v>
      </c>
    </row>
    <row r="60" spans="2:6" x14ac:dyDescent="0.25">
      <c r="B60" s="6" t="s">
        <v>4</v>
      </c>
      <c r="C60" s="24">
        <v>12</v>
      </c>
      <c r="D60" s="24"/>
      <c r="E60" s="25">
        <v>12</v>
      </c>
    </row>
    <row r="61" spans="2:6" x14ac:dyDescent="0.25">
      <c r="B61" s="6" t="s">
        <v>22</v>
      </c>
      <c r="C61" s="24">
        <v>12</v>
      </c>
      <c r="D61" s="24"/>
      <c r="E61" s="25">
        <v>12</v>
      </c>
    </row>
    <row r="62" spans="2:6" x14ac:dyDescent="0.25">
      <c r="B62" s="5" t="s">
        <v>11</v>
      </c>
      <c r="C62" s="22">
        <v>1132</v>
      </c>
      <c r="D62" s="22">
        <v>40</v>
      </c>
      <c r="E62" s="23">
        <v>1172</v>
      </c>
    </row>
    <row r="63" spans="2:6" x14ac:dyDescent="0.25">
      <c r="B63" s="5" t="s">
        <v>6</v>
      </c>
      <c r="C63" s="22">
        <v>417</v>
      </c>
      <c r="D63" s="22">
        <v>36</v>
      </c>
      <c r="E63" s="23">
        <v>453</v>
      </c>
    </row>
    <row r="64" spans="2:6" x14ac:dyDescent="0.25">
      <c r="B64" s="6" t="s">
        <v>4</v>
      </c>
      <c r="C64" s="24">
        <v>164</v>
      </c>
      <c r="D64" s="24">
        <v>5</v>
      </c>
      <c r="E64" s="25">
        <v>169</v>
      </c>
    </row>
    <row r="65" spans="2:5" x14ac:dyDescent="0.25">
      <c r="B65" s="6" t="s">
        <v>5</v>
      </c>
      <c r="C65" s="24">
        <v>49</v>
      </c>
      <c r="D65" s="24">
        <v>4</v>
      </c>
      <c r="E65" s="25">
        <v>53</v>
      </c>
    </row>
    <row r="66" spans="2:5" x14ac:dyDescent="0.25">
      <c r="B66" s="6" t="s">
        <v>22</v>
      </c>
      <c r="C66" s="24">
        <v>204</v>
      </c>
      <c r="D66" s="24">
        <v>27</v>
      </c>
      <c r="E66" s="25">
        <v>231</v>
      </c>
    </row>
    <row r="67" spans="2:5" ht="15.75" thickBot="1" x14ac:dyDescent="0.3">
      <c r="B67" s="5" t="s">
        <v>25</v>
      </c>
      <c r="C67" s="22">
        <v>22</v>
      </c>
      <c r="D67" s="22">
        <v>1</v>
      </c>
      <c r="E67" s="23">
        <v>23</v>
      </c>
    </row>
    <row r="68" spans="2:5" ht="15.75" x14ac:dyDescent="0.3">
      <c r="B68" s="32" t="s">
        <v>7</v>
      </c>
      <c r="C68" s="9">
        <f>+C62/C54</f>
        <v>0.70049504950495045</v>
      </c>
      <c r="D68" s="9">
        <f t="shared" ref="D68:E68" si="6">+D62/D54</f>
        <v>0.47619047619047616</v>
      </c>
      <c r="E68" s="26">
        <f t="shared" si="6"/>
        <v>0.68941176470588239</v>
      </c>
    </row>
    <row r="69" spans="2:5" ht="16.5" thickBot="1" x14ac:dyDescent="0.35">
      <c r="B69" s="33" t="s">
        <v>8</v>
      </c>
      <c r="C69" s="11">
        <f>+C62/(C54-C56-C60-C64)</f>
        <v>0.78995115143056527</v>
      </c>
      <c r="D69" s="11">
        <f t="shared" ref="D69:E69" si="7">+D62/(D54-D56-D60-D64)</f>
        <v>0.51948051948051943</v>
      </c>
      <c r="E69" s="27">
        <f t="shared" si="7"/>
        <v>0.776158940397351</v>
      </c>
    </row>
    <row r="70" spans="2:5" ht="16.5" thickBot="1" x14ac:dyDescent="0.35">
      <c r="B70" s="31"/>
      <c r="C70" s="12"/>
      <c r="D70" s="12"/>
    </row>
    <row r="71" spans="2:5" x14ac:dyDescent="0.25">
      <c r="B71" s="1" t="s">
        <v>0</v>
      </c>
      <c r="C71" s="2" t="s">
        <v>1</v>
      </c>
      <c r="D71" s="3" t="s">
        <v>2</v>
      </c>
    </row>
    <row r="72" spans="2:5" x14ac:dyDescent="0.25">
      <c r="B72" s="4" t="s">
        <v>15</v>
      </c>
      <c r="C72" s="20">
        <v>3409</v>
      </c>
      <c r="D72" s="21">
        <v>3409</v>
      </c>
    </row>
    <row r="73" spans="2:5" x14ac:dyDescent="0.25">
      <c r="B73" s="5" t="s">
        <v>3</v>
      </c>
      <c r="C73" s="22">
        <v>450</v>
      </c>
      <c r="D73" s="23">
        <v>450</v>
      </c>
    </row>
    <row r="74" spans="2:5" x14ac:dyDescent="0.25">
      <c r="B74" s="6" t="s">
        <v>4</v>
      </c>
      <c r="C74" s="24">
        <v>291</v>
      </c>
      <c r="D74" s="25">
        <v>291</v>
      </c>
    </row>
    <row r="75" spans="2:5" x14ac:dyDescent="0.25">
      <c r="B75" s="6" t="s">
        <v>5</v>
      </c>
      <c r="C75" s="24">
        <v>34</v>
      </c>
      <c r="D75" s="25">
        <v>34</v>
      </c>
    </row>
    <row r="76" spans="2:5" x14ac:dyDescent="0.25">
      <c r="B76" s="6" t="s">
        <v>22</v>
      </c>
      <c r="C76" s="24">
        <v>125</v>
      </c>
      <c r="D76" s="25">
        <v>125</v>
      </c>
    </row>
    <row r="77" spans="2:5" x14ac:dyDescent="0.25">
      <c r="B77" s="5" t="s">
        <v>10</v>
      </c>
      <c r="C77" s="22">
        <v>333</v>
      </c>
      <c r="D77" s="23">
        <v>333</v>
      </c>
    </row>
    <row r="78" spans="2:5" x14ac:dyDescent="0.25">
      <c r="B78" s="6" t="s">
        <v>4</v>
      </c>
      <c r="C78" s="24">
        <v>245</v>
      </c>
      <c r="D78" s="25">
        <v>245</v>
      </c>
    </row>
    <row r="79" spans="2:5" x14ac:dyDescent="0.25">
      <c r="B79" s="6" t="s">
        <v>5</v>
      </c>
      <c r="C79" s="24">
        <v>84</v>
      </c>
      <c r="D79" s="25">
        <v>84</v>
      </c>
      <c r="E79" s="16"/>
    </row>
    <row r="80" spans="2:5" x14ac:dyDescent="0.25">
      <c r="B80" s="6" t="s">
        <v>22</v>
      </c>
      <c r="C80" s="24">
        <v>4</v>
      </c>
      <c r="D80" s="25">
        <v>4</v>
      </c>
      <c r="E80" s="16"/>
    </row>
    <row r="81" spans="2:4" x14ac:dyDescent="0.25">
      <c r="B81" s="5" t="s">
        <v>11</v>
      </c>
      <c r="C81" s="22">
        <v>1476</v>
      </c>
      <c r="D81" s="23">
        <v>1476</v>
      </c>
    </row>
    <row r="82" spans="2:4" x14ac:dyDescent="0.25">
      <c r="B82" s="5" t="s">
        <v>6</v>
      </c>
      <c r="C82" s="22">
        <v>1150</v>
      </c>
      <c r="D82" s="23">
        <v>1150</v>
      </c>
    </row>
    <row r="83" spans="2:4" x14ac:dyDescent="0.25">
      <c r="B83" s="6" t="s">
        <v>4</v>
      </c>
      <c r="C83" s="24">
        <v>1079</v>
      </c>
      <c r="D83" s="25">
        <v>1079</v>
      </c>
    </row>
    <row r="84" spans="2:4" ht="15.75" thickBot="1" x14ac:dyDescent="0.3">
      <c r="B84" s="6" t="s">
        <v>5</v>
      </c>
      <c r="C84" s="24">
        <v>71</v>
      </c>
      <c r="D84" s="25">
        <v>71</v>
      </c>
    </row>
    <row r="85" spans="2:4" ht="15.75" x14ac:dyDescent="0.3">
      <c r="B85" s="8" t="s">
        <v>7</v>
      </c>
      <c r="C85" s="9">
        <f>+C81/C72</f>
        <v>0.43297154590789089</v>
      </c>
      <c r="D85" s="26">
        <f>+D81/D72</f>
        <v>0.43297154590789089</v>
      </c>
    </row>
    <row r="86" spans="2:4" ht="16.5" thickBot="1" x14ac:dyDescent="0.35">
      <c r="B86" s="10" t="s">
        <v>8</v>
      </c>
      <c r="C86" s="11">
        <f>+C81/(C72-C74-C78-C83)</f>
        <v>0.82274247491638797</v>
      </c>
      <c r="D86" s="27">
        <f>+D81/(D72-D74-D78-D83)</f>
        <v>0.82274247491638797</v>
      </c>
    </row>
    <row r="87" spans="2:4" ht="15.75" thickBot="1" x14ac:dyDescent="0.3"/>
    <row r="88" spans="2:4" x14ac:dyDescent="0.25">
      <c r="B88" s="1" t="s">
        <v>0</v>
      </c>
      <c r="C88" s="2" t="s">
        <v>1</v>
      </c>
      <c r="D88" s="3" t="s">
        <v>2</v>
      </c>
    </row>
    <row r="89" spans="2:4" x14ac:dyDescent="0.25">
      <c r="B89" s="4" t="s">
        <v>13</v>
      </c>
      <c r="C89" s="20">
        <v>2396</v>
      </c>
      <c r="D89" s="21">
        <v>2396</v>
      </c>
    </row>
    <row r="90" spans="2:4" x14ac:dyDescent="0.25">
      <c r="B90" s="5" t="s">
        <v>3</v>
      </c>
      <c r="C90" s="22">
        <v>109</v>
      </c>
      <c r="D90" s="23">
        <v>109</v>
      </c>
    </row>
    <row r="91" spans="2:4" x14ac:dyDescent="0.25">
      <c r="B91" s="6" t="s">
        <v>9</v>
      </c>
      <c r="C91" s="24">
        <v>67</v>
      </c>
      <c r="D91" s="25">
        <v>67</v>
      </c>
    </row>
    <row r="92" spans="2:4" x14ac:dyDescent="0.25">
      <c r="B92" s="6" t="s">
        <v>21</v>
      </c>
      <c r="C92" s="24">
        <v>41</v>
      </c>
      <c r="D92" s="25">
        <v>41</v>
      </c>
    </row>
    <row r="93" spans="2:4" x14ac:dyDescent="0.25">
      <c r="B93" s="6" t="s">
        <v>22</v>
      </c>
      <c r="C93" s="24">
        <v>1</v>
      </c>
      <c r="D93" s="25">
        <v>1</v>
      </c>
    </row>
    <row r="94" spans="2:4" x14ac:dyDescent="0.25">
      <c r="B94" s="5" t="s">
        <v>10</v>
      </c>
      <c r="C94" s="22">
        <v>68</v>
      </c>
      <c r="D94" s="23">
        <v>68</v>
      </c>
    </row>
    <row r="95" spans="2:4" x14ac:dyDescent="0.25">
      <c r="B95" s="6" t="s">
        <v>9</v>
      </c>
      <c r="C95" s="24">
        <v>43</v>
      </c>
      <c r="D95" s="25">
        <v>43</v>
      </c>
    </row>
    <row r="96" spans="2:4" x14ac:dyDescent="0.25">
      <c r="B96" s="6" t="s">
        <v>21</v>
      </c>
      <c r="C96" s="24">
        <v>11</v>
      </c>
      <c r="D96" s="25">
        <v>11</v>
      </c>
    </row>
    <row r="97" spans="2:4" x14ac:dyDescent="0.25">
      <c r="B97" s="6" t="s">
        <v>22</v>
      </c>
      <c r="C97" s="24">
        <v>14</v>
      </c>
      <c r="D97" s="25">
        <v>14</v>
      </c>
    </row>
    <row r="98" spans="2:4" x14ac:dyDescent="0.25">
      <c r="B98" s="5" t="s">
        <v>11</v>
      </c>
      <c r="C98" s="22">
        <v>1176</v>
      </c>
      <c r="D98" s="23">
        <v>1176</v>
      </c>
    </row>
    <row r="99" spans="2:4" x14ac:dyDescent="0.25">
      <c r="B99" s="5" t="s">
        <v>6</v>
      </c>
      <c r="C99" s="22">
        <v>1043</v>
      </c>
      <c r="D99" s="23">
        <v>1043</v>
      </c>
    </row>
    <row r="100" spans="2:4" x14ac:dyDescent="0.25">
      <c r="B100" s="6" t="s">
        <v>9</v>
      </c>
      <c r="C100" s="24">
        <v>891</v>
      </c>
      <c r="D100" s="25">
        <v>891</v>
      </c>
    </row>
    <row r="101" spans="2:4" ht="15.75" thickBot="1" x14ac:dyDescent="0.3">
      <c r="B101" s="6" t="s">
        <v>21</v>
      </c>
      <c r="C101" s="24">
        <v>152</v>
      </c>
      <c r="D101" s="25">
        <v>152</v>
      </c>
    </row>
    <row r="102" spans="2:4" ht="15.75" x14ac:dyDescent="0.3">
      <c r="B102" s="8" t="s">
        <v>7</v>
      </c>
      <c r="C102" s="9">
        <f>+C98/C89</f>
        <v>0.49081803005008345</v>
      </c>
      <c r="D102" s="26">
        <f>+D98/D89</f>
        <v>0.49081803005008345</v>
      </c>
    </row>
    <row r="103" spans="2:4" ht="16.5" thickBot="1" x14ac:dyDescent="0.35">
      <c r="B103" s="10" t="s">
        <v>8</v>
      </c>
      <c r="C103" s="11">
        <f>+C98/(C89-C91-C95-C100)</f>
        <v>0.84301075268817205</v>
      </c>
      <c r="D103" s="27">
        <f>+D98/(D89-D91-D95-D100)</f>
        <v>0.84301075268817205</v>
      </c>
    </row>
    <row r="104" spans="2:4" ht="15.75" thickBot="1" x14ac:dyDescent="0.3"/>
    <row r="105" spans="2:4" x14ac:dyDescent="0.25">
      <c r="B105" s="1" t="s">
        <v>0</v>
      </c>
      <c r="C105" s="2" t="s">
        <v>1</v>
      </c>
      <c r="D105" s="3" t="s">
        <v>2</v>
      </c>
    </row>
    <row r="106" spans="2:4" x14ac:dyDescent="0.25">
      <c r="B106" s="4" t="s">
        <v>23</v>
      </c>
      <c r="C106" s="20">
        <v>1066</v>
      </c>
      <c r="D106" s="21">
        <v>1066</v>
      </c>
    </row>
    <row r="107" spans="2:4" x14ac:dyDescent="0.25">
      <c r="B107" s="5" t="s">
        <v>3</v>
      </c>
      <c r="C107" s="22">
        <v>109</v>
      </c>
      <c r="D107" s="23">
        <v>109</v>
      </c>
    </row>
    <row r="108" spans="2:4" x14ac:dyDescent="0.25">
      <c r="B108" s="6" t="s">
        <v>9</v>
      </c>
      <c r="C108" s="24">
        <v>11</v>
      </c>
      <c r="D108" s="25">
        <v>11</v>
      </c>
    </row>
    <row r="109" spans="2:4" x14ac:dyDescent="0.25">
      <c r="B109" s="6" t="s">
        <v>21</v>
      </c>
      <c r="C109" s="24">
        <v>96</v>
      </c>
      <c r="D109" s="25">
        <v>96</v>
      </c>
    </row>
    <row r="110" spans="2:4" x14ac:dyDescent="0.25">
      <c r="B110" s="6" t="s">
        <v>22</v>
      </c>
      <c r="C110" s="24">
        <v>2</v>
      </c>
      <c r="D110" s="25">
        <v>2</v>
      </c>
    </row>
    <row r="111" spans="2:4" x14ac:dyDescent="0.25">
      <c r="B111" s="5" t="s">
        <v>10</v>
      </c>
      <c r="C111" s="22">
        <v>231</v>
      </c>
      <c r="D111" s="23">
        <v>231</v>
      </c>
    </row>
    <row r="112" spans="2:4" x14ac:dyDescent="0.25">
      <c r="B112" s="6" t="s">
        <v>9</v>
      </c>
      <c r="C112" s="24">
        <v>130</v>
      </c>
      <c r="D112" s="25">
        <v>130</v>
      </c>
    </row>
    <row r="113" spans="2:4" x14ac:dyDescent="0.25">
      <c r="B113" s="6" t="s">
        <v>21</v>
      </c>
      <c r="C113" s="24">
        <v>101</v>
      </c>
      <c r="D113" s="25">
        <v>101</v>
      </c>
    </row>
    <row r="114" spans="2:4" x14ac:dyDescent="0.25">
      <c r="B114" s="5" t="s">
        <v>11</v>
      </c>
      <c r="C114" s="22">
        <v>408</v>
      </c>
      <c r="D114" s="23">
        <v>408</v>
      </c>
    </row>
    <row r="115" spans="2:4" x14ac:dyDescent="0.25">
      <c r="B115" s="5" t="s">
        <v>6</v>
      </c>
      <c r="C115" s="22">
        <v>318</v>
      </c>
      <c r="D115" s="23">
        <v>318</v>
      </c>
    </row>
    <row r="116" spans="2:4" x14ac:dyDescent="0.25">
      <c r="B116" s="6" t="s">
        <v>9</v>
      </c>
      <c r="C116" s="24">
        <v>177</v>
      </c>
      <c r="D116" s="25">
        <v>177</v>
      </c>
    </row>
    <row r="117" spans="2:4" ht="15.75" thickBot="1" x14ac:dyDescent="0.3">
      <c r="B117" s="7" t="s">
        <v>21</v>
      </c>
      <c r="C117" s="28">
        <v>141</v>
      </c>
      <c r="D117" s="29">
        <v>141</v>
      </c>
    </row>
    <row r="118" spans="2:4" ht="15.75" x14ac:dyDescent="0.3">
      <c r="B118" s="8" t="s">
        <v>7</v>
      </c>
      <c r="C118" s="9">
        <f>+C114/C106</f>
        <v>0.38273921200750471</v>
      </c>
      <c r="D118" s="26">
        <f>+D114/D106</f>
        <v>0.38273921200750471</v>
      </c>
    </row>
    <row r="119" spans="2:4" ht="16.5" thickBot="1" x14ac:dyDescent="0.35">
      <c r="B119" s="10" t="s">
        <v>8</v>
      </c>
      <c r="C119" s="11">
        <f>+C114/(C106-C108-C112-C116)</f>
        <v>0.54545454545454541</v>
      </c>
      <c r="D119" s="27">
        <f>+D114/(D106-D108-D112-D116)</f>
        <v>0.54545454545454541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2016</Filtro>
    <Orden xmlns="8cf1b8fd-72df-4c21-8306-a5f720778edf">62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96AC94CF-6422-4669-9E2C-D162204F1F01}"/>
</file>

<file path=customXml/itemProps2.xml><?xml version="1.0" encoding="utf-8"?>
<ds:datastoreItem xmlns:ds="http://schemas.openxmlformats.org/officeDocument/2006/customXml" ds:itemID="{1A053628-BABA-40FB-9D5E-A57AF736B022}"/>
</file>

<file path=customXml/itemProps3.xml><?xml version="1.0" encoding="utf-8"?>
<ds:datastoreItem xmlns:ds="http://schemas.openxmlformats.org/officeDocument/2006/customXml" ds:itemID="{317F047C-A029-41E1-908B-8DB2B8A70F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Calidad del servicio octubre 2017</dc:title>
  <dc:creator>Julian Camilo Villar Chacon</dc:creator>
  <cp:lastModifiedBy>Julian Camilo Villar Chacon</cp:lastModifiedBy>
  <dcterms:created xsi:type="dcterms:W3CDTF">2017-11-30T16:30:56Z</dcterms:created>
  <dcterms:modified xsi:type="dcterms:W3CDTF">2017-12-21T22:10:12Z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